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J8" i="1" s="1"/>
  <c r="G21" i="1"/>
  <c r="H8" i="1" s="1"/>
  <c r="E21" i="1"/>
  <c r="F9" i="1" s="1"/>
  <c r="B21" i="1"/>
  <c r="C8" i="1" s="1"/>
  <c r="D10" i="1"/>
  <c r="D11" i="1" s="1"/>
  <c r="D12" i="1" s="1"/>
  <c r="D13" i="1" s="1"/>
  <c r="D14" i="1" s="1"/>
  <c r="D15" i="1" s="1"/>
  <c r="D16" i="1" s="1"/>
  <c r="D9" i="1"/>
  <c r="D8" i="1"/>
  <c r="C21" i="1" l="1"/>
  <c r="C17" i="1"/>
  <c r="D17" i="1" s="1"/>
  <c r="D18" i="1" s="1"/>
  <c r="D19" i="1" s="1"/>
  <c r="D20" i="1" s="1"/>
  <c r="C13" i="1"/>
  <c r="C9" i="1"/>
  <c r="H19" i="1"/>
  <c r="H15" i="1"/>
  <c r="H11" i="1"/>
  <c r="C19" i="1"/>
  <c r="C15" i="1"/>
  <c r="C11" i="1"/>
  <c r="H21" i="1"/>
  <c r="H17" i="1"/>
  <c r="H13" i="1"/>
  <c r="H9" i="1"/>
  <c r="F20" i="1"/>
  <c r="F12" i="1"/>
  <c r="F7" i="1"/>
  <c r="F18" i="1"/>
  <c r="F16" i="1"/>
  <c r="F14" i="1"/>
  <c r="F10" i="1"/>
  <c r="F8" i="1"/>
  <c r="C7" i="1"/>
  <c r="C20" i="1"/>
  <c r="C18" i="1"/>
  <c r="C16" i="1"/>
  <c r="C14" i="1"/>
  <c r="C12" i="1"/>
  <c r="C10" i="1"/>
  <c r="F21" i="1"/>
  <c r="F19" i="1"/>
  <c r="F17" i="1"/>
  <c r="F15" i="1"/>
  <c r="F13" i="1"/>
  <c r="F11" i="1"/>
  <c r="H7" i="1"/>
  <c r="H20" i="1"/>
  <c r="H18" i="1"/>
  <c r="H16" i="1"/>
  <c r="H14" i="1"/>
  <c r="H12" i="1"/>
  <c r="H10" i="1"/>
  <c r="J21" i="1"/>
  <c r="J19" i="1"/>
  <c r="J17" i="1"/>
  <c r="J15" i="1"/>
  <c r="J13" i="1"/>
  <c r="J11" i="1"/>
  <c r="J9" i="1"/>
  <c r="J7" i="1"/>
  <c r="J20" i="1"/>
  <c r="J18" i="1"/>
  <c r="J16" i="1"/>
  <c r="J14" i="1"/>
  <c r="J12" i="1"/>
  <c r="J10" i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<sst xmlns="http://schemas.openxmlformats.org/spreadsheetml/2006/main" count="36" uniqueCount="30">
  <si>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</si>
  <si>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</si>
  <si>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</si>
  <si>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</si>
  <si>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</si>
  <si>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</si>
  <si>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</si>
  <si>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</si>
  <si>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</si>
  <si>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</si>
  <si>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</si>
  <si>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</si>
  <si>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</si>
  <si>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</si>
  <si>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</si>
  <si>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</si>
  <si>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</si>
  <si>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</si>
  <si>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</si>
  <si>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</si>
  <si>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</si>
  <si>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</si>
  <si>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محافظة : الشمال</t>
  </si>
  <si>
    <t>توزيع عدد الحائزين الزراعيين المستفيدين من الضمان حسب حجم المساحة المزروعة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</si>
  <si>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</si>
  <si>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</si>
  <si>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</si>
  <si>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</si>
  <si>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_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</si>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</sst>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5" fillId="0" borderId="13" xfId="1" applyNumberFormat="1" applyFont="1" applyBorder="1"/>
    <xf numFmtId="165" fontId="5" fillId="0" borderId="11" xfId="0" applyNumberFormat="1" applyFont="1" applyBorder="1"/>
    <xf numFmtId="166" fontId="5" fillId="0" borderId="20" xfId="1" applyNumberFormat="1" applyFont="1" applyBorder="1"/>
    <xf numFmtId="164" fontId="5" fillId="0" borderId="19" xfId="1" applyNumberFormat="1" applyFont="1" applyBorder="1"/>
    <xf numFmtId="166" fontId="5" fillId="0" borderId="14" xfId="1" applyNumberFormat="1" applyFont="1" applyBorder="1"/>
    <xf numFmtId="165" fontId="5" fillId="0" borderId="17" xfId="0" applyNumberFormat="1" applyFont="1" applyBorder="1"/>
    <xf numFmtId="164" fontId="5" fillId="0" borderId="15" xfId="1" applyNumberFormat="1" applyFont="1" applyBorder="1"/>
    <xf numFmtId="165" fontId="5" fillId="0" borderId="21" xfId="0" applyNumberFormat="1" applyFont="1" applyBorder="1"/>
    <xf numFmtId="166" fontId="5" fillId="0" borderId="22" xfId="1" applyNumberFormat="1" applyFont="1" applyBorder="1"/>
    <xf numFmtId="164" fontId="6" fillId="0" borderId="9" xfId="1" applyNumberFormat="1" applyFont="1" applyBorder="1"/>
    <xf numFmtId="165" fontId="6" fillId="0" borderId="18" xfId="0" applyNumberFormat="1" applyFont="1" applyBorder="1"/>
    <xf numFmtId="0" fontId="7" fillId="0" borderId="8" xfId="0" applyFont="1" applyBorder="1" applyAlignment="1">
      <alignment horizontal="right" indent="1"/>
    </xf>
    <xf numFmtId="165" fontId="5" fillId="0" borderId="23" xfId="0" applyNumberFormat="1" applyFont="1" applyBorder="1"/>
    <xf numFmtId="165" fontId="5" fillId="0" borderId="24" xfId="0" applyNumberFormat="1" applyFont="1" applyBorder="1"/>
    <xf numFmtId="167" fontId="5" fillId="0" borderId="25" xfId="1" applyNumberFormat="1" applyFont="1" applyBorder="1"/>
    <xf numFmtId="167" fontId="5" fillId="0" borderId="26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6" xfId="0" applyFont="1" applyBorder="1"/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166" fontId="6" fillId="0" borderId="29" xfId="1" applyNumberFormat="1" applyFont="1" applyBorder="1" applyAlignment="1">
      <alignment horizontal="center" vertical="top"/>
    </xf>
    <xf numFmtId="165" fontId="6" fillId="0" borderId="28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s="38" customFormat="1" ht="35.25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64.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1"/>
    </row>
    <row r="4" spans="1:11" ht="19.5" thickBot="1" x14ac:dyDescent="0.35">
      <c r="A4" s="24" t="s">
        <v>0</v>
      </c>
      <c r="H4" s="36" t="s">
        <v>27</v>
      </c>
      <c r="I4" s="36"/>
      <c r="J4" s="36"/>
    </row>
    <row r="5" spans="1:11" ht="24" customHeight="1" thickBot="1" x14ac:dyDescent="0.3">
      <c r="A5" s="29" t="s">
        <v>1</v>
      </c>
      <c r="B5" s="31" t="s">
        <v>2</v>
      </c>
      <c r="C5" s="32"/>
      <c r="D5" s="33"/>
      <c r="E5" s="31" t="s">
        <v>4</v>
      </c>
      <c r="F5" s="33"/>
      <c r="G5" s="31" t="s">
        <v>3</v>
      </c>
      <c r="H5" s="33"/>
      <c r="I5" s="34" t="s">
        <v>24</v>
      </c>
      <c r="J5" s="35"/>
    </row>
    <row r="6" spans="1:11" ht="23.25" customHeight="1" thickBot="1" x14ac:dyDescent="0.3">
      <c r="A6" s="30"/>
      <c r="B6" s="2" t="s">
        <v>5</v>
      </c>
      <c r="C6" s="2" t="s">
        <v>29</v>
      </c>
      <c r="D6" s="2" t="s">
        <v>6</v>
      </c>
      <c r="E6" s="2" t="s">
        <v>5</v>
      </c>
      <c r="F6" s="2" t="s">
        <v>29</v>
      </c>
      <c r="G6" s="3" t="s">
        <v>5</v>
      </c>
      <c r="H6" s="2" t="s">
        <v>29</v>
      </c>
      <c r="I6" s="3" t="s">
        <v>5</v>
      </c>
      <c r="J6" s="2" t="s">
        <v>29</v>
      </c>
    </row>
    <row r="7" spans="1:11" x14ac:dyDescent="0.25">
      <c r="A7" s="20" t="s">
        <v>7</v>
      </c>
      <c r="B7" s="4">
        <v>857</v>
      </c>
      <c r="C7" s="5">
        <f>B7/$B$21*100</f>
        <v>3.1010276451005936</v>
      </c>
      <c r="D7" s="6">
        <v>3.1</v>
      </c>
      <c r="E7" s="7">
        <v>775</v>
      </c>
      <c r="F7" s="16">
        <f>E7/$E$21*100</f>
        <v>3.5566773749426344</v>
      </c>
      <c r="G7" s="7">
        <v>81</v>
      </c>
      <c r="H7" s="16">
        <f>G7/$G$21*100</f>
        <v>1.4109040236892527</v>
      </c>
      <c r="I7" s="7">
        <v>1</v>
      </c>
      <c r="J7" s="18">
        <f>I7/$I$21*100</f>
        <v>0.95238095238095244</v>
      </c>
    </row>
    <row r="8" spans="1:11" x14ac:dyDescent="0.25">
      <c r="A8" s="21" t="s">
        <v>8</v>
      </c>
      <c r="B8" s="4">
        <v>110</v>
      </c>
      <c r="C8" s="5">
        <f t="shared" ref="C8:C21" si="0">B8/$B$21*100</f>
        <v>0.39803155304675059</v>
      </c>
      <c r="D8" s="8">
        <f>D7+0.4</f>
        <v>3.5</v>
      </c>
      <c r="E8" s="4">
        <v>83</v>
      </c>
      <c r="F8" s="9">
        <f t="shared" ref="F8:F21" si="1">E8/$E$21*100</f>
        <v>0.38090867370353376</v>
      </c>
      <c r="G8" s="4">
        <v>27</v>
      </c>
      <c r="H8" s="9">
        <f t="shared" ref="H8:H21" si="2">G8/$G$21*100</f>
        <v>0.47030134122975092</v>
      </c>
      <c r="I8" s="4">
        <v>0</v>
      </c>
      <c r="J8" s="19">
        <f t="shared" ref="J8:J21" si="3">I8/$I$21*100</f>
        <v>0</v>
      </c>
    </row>
    <row r="9" spans="1:11" x14ac:dyDescent="0.25">
      <c r="A9" s="21" t="s">
        <v>9</v>
      </c>
      <c r="B9" s="4">
        <v>4010</v>
      </c>
      <c r="C9" s="5">
        <f t="shared" si="0"/>
        <v>14.510059342886091</v>
      </c>
      <c r="D9" s="8">
        <f>3.5+14.5</f>
        <v>18</v>
      </c>
      <c r="E9" s="4">
        <v>2972</v>
      </c>
      <c r="F9" s="9">
        <f t="shared" si="1"/>
        <v>13.639284075263882</v>
      </c>
      <c r="G9" s="4">
        <v>1031</v>
      </c>
      <c r="H9" s="9">
        <f t="shared" si="2"/>
        <v>17.958543807699005</v>
      </c>
      <c r="I9" s="4">
        <v>7</v>
      </c>
      <c r="J9" s="19">
        <f t="shared" si="3"/>
        <v>6.666666666666667</v>
      </c>
    </row>
    <row r="10" spans="1:11" x14ac:dyDescent="0.25">
      <c r="A10" s="21" t="s">
        <v>10</v>
      </c>
      <c r="B10" s="4">
        <v>9684</v>
      </c>
      <c r="C10" s="5">
        <f t="shared" si="0"/>
        <v>35.0412505427703</v>
      </c>
      <c r="D10" s="8">
        <f>35+18</f>
        <v>53</v>
      </c>
      <c r="E10" s="4">
        <v>7508</v>
      </c>
      <c r="F10" s="9">
        <f t="shared" si="1"/>
        <v>34.456172556218448</v>
      </c>
      <c r="G10" s="4">
        <v>2157</v>
      </c>
      <c r="H10" s="9">
        <f t="shared" si="2"/>
        <v>37.571851593798989</v>
      </c>
      <c r="I10" s="4">
        <v>19</v>
      </c>
      <c r="J10" s="19">
        <f t="shared" si="3"/>
        <v>18.095238095238095</v>
      </c>
    </row>
    <row r="11" spans="1:11" x14ac:dyDescent="0.25">
      <c r="A11" s="21" t="s">
        <v>11</v>
      </c>
      <c r="B11" s="4">
        <v>6496</v>
      </c>
      <c r="C11" s="5">
        <f t="shared" si="0"/>
        <v>23.505572441742654</v>
      </c>
      <c r="D11" s="8">
        <f>D10+23.5</f>
        <v>76.5</v>
      </c>
      <c r="E11" s="4">
        <v>5202</v>
      </c>
      <c r="F11" s="9">
        <f t="shared" si="1"/>
        <v>23.873336392840752</v>
      </c>
      <c r="G11" s="4">
        <v>1282</v>
      </c>
      <c r="H11" s="9">
        <f t="shared" si="2"/>
        <v>22.330604424316324</v>
      </c>
      <c r="I11" s="4">
        <v>12</v>
      </c>
      <c r="J11" s="19">
        <f t="shared" si="3"/>
        <v>11.428571428571429</v>
      </c>
    </row>
    <row r="12" spans="1:11" x14ac:dyDescent="0.25">
      <c r="A12" s="21" t="s">
        <v>12</v>
      </c>
      <c r="B12" s="4">
        <v>4050</v>
      </c>
      <c r="C12" s="5">
        <f t="shared" si="0"/>
        <v>14.654798089448546</v>
      </c>
      <c r="D12" s="8">
        <f>D11+14.7</f>
        <v>91.2</v>
      </c>
      <c r="E12" s="4">
        <v>3282</v>
      </c>
      <c r="F12" s="9">
        <f t="shared" si="1"/>
        <v>15.061955025240936</v>
      </c>
      <c r="G12" s="4">
        <v>745</v>
      </c>
      <c r="H12" s="9">
        <f t="shared" si="2"/>
        <v>12.976833304302387</v>
      </c>
      <c r="I12" s="4">
        <v>23</v>
      </c>
      <c r="J12" s="19">
        <f t="shared" si="3"/>
        <v>21.904761904761905</v>
      </c>
    </row>
    <row r="13" spans="1:11" x14ac:dyDescent="0.25">
      <c r="A13" s="21" t="s">
        <v>13</v>
      </c>
      <c r="B13" s="4">
        <v>1685</v>
      </c>
      <c r="C13" s="5">
        <f t="shared" si="0"/>
        <v>6.0971196989434073</v>
      </c>
      <c r="D13" s="8">
        <f>D12+6.1</f>
        <v>97.3</v>
      </c>
      <c r="E13" s="4">
        <v>1374</v>
      </c>
      <c r="F13" s="9">
        <f t="shared" si="1"/>
        <v>6.3056447911886195</v>
      </c>
      <c r="G13" s="4">
        <v>299</v>
      </c>
      <c r="H13" s="9">
        <f t="shared" si="2"/>
        <v>5.2081518899146486</v>
      </c>
      <c r="I13" s="4">
        <v>12</v>
      </c>
      <c r="J13" s="19">
        <f t="shared" si="3"/>
        <v>11.428571428571429</v>
      </c>
    </row>
    <row r="14" spans="1:11" x14ac:dyDescent="0.25">
      <c r="A14" s="21" t="s">
        <v>14</v>
      </c>
      <c r="B14" s="4">
        <v>370</v>
      </c>
      <c r="C14" s="5">
        <f t="shared" si="0"/>
        <v>1.3388334057027065</v>
      </c>
      <c r="D14" s="8">
        <f>D13+1.3</f>
        <v>98.6</v>
      </c>
      <c r="E14" s="4">
        <v>298</v>
      </c>
      <c r="F14" s="9">
        <f t="shared" si="1"/>
        <v>1.3675998164295549</v>
      </c>
      <c r="G14" s="4">
        <v>66</v>
      </c>
      <c r="H14" s="9">
        <f t="shared" si="2"/>
        <v>1.1496255007838356</v>
      </c>
      <c r="I14" s="4">
        <v>6</v>
      </c>
      <c r="J14" s="19">
        <f t="shared" si="3"/>
        <v>5.7142857142857144</v>
      </c>
    </row>
    <row r="15" spans="1:11" x14ac:dyDescent="0.25">
      <c r="A15" s="21" t="s">
        <v>15</v>
      </c>
      <c r="B15" s="4">
        <v>166</v>
      </c>
      <c r="C15" s="5">
        <f t="shared" si="0"/>
        <v>0.60066579823418731</v>
      </c>
      <c r="D15" s="8">
        <f>D14+0.6</f>
        <v>99.199999999999989</v>
      </c>
      <c r="E15" s="4">
        <v>138</v>
      </c>
      <c r="F15" s="9">
        <f t="shared" si="1"/>
        <v>0.6333180357962368</v>
      </c>
      <c r="G15" s="4">
        <v>24</v>
      </c>
      <c r="H15" s="9">
        <f t="shared" si="2"/>
        <v>0.41804563664866751</v>
      </c>
      <c r="I15" s="4">
        <v>4</v>
      </c>
      <c r="J15" s="19">
        <f t="shared" si="3"/>
        <v>3.8095238095238098</v>
      </c>
    </row>
    <row r="16" spans="1:11" x14ac:dyDescent="0.25">
      <c r="A16" s="21" t="s">
        <v>16</v>
      </c>
      <c r="B16" s="4">
        <v>50</v>
      </c>
      <c r="C16" s="5">
        <f t="shared" si="0"/>
        <v>0.18092343320306847</v>
      </c>
      <c r="D16" s="8">
        <f>D15+0.2</f>
        <v>99.399999999999991</v>
      </c>
      <c r="E16" s="4">
        <v>35</v>
      </c>
      <c r="F16" s="9">
        <f t="shared" si="1"/>
        <v>0.16062413951353832</v>
      </c>
      <c r="G16" s="4">
        <v>13</v>
      </c>
      <c r="H16" s="9">
        <f t="shared" si="2"/>
        <v>0.22644138651802823</v>
      </c>
      <c r="I16" s="4">
        <v>2</v>
      </c>
      <c r="J16" s="19">
        <f t="shared" si="3"/>
        <v>1.9047619047619049</v>
      </c>
    </row>
    <row r="17" spans="1:10" x14ac:dyDescent="0.25">
      <c r="A17" s="21" t="s">
        <v>17</v>
      </c>
      <c r="B17" s="4">
        <v>78</v>
      </c>
      <c r="C17" s="5">
        <f t="shared" si="0"/>
        <v>0.28224055579678681</v>
      </c>
      <c r="D17" s="8">
        <f>D16+C17</f>
        <v>99.682240555796781</v>
      </c>
      <c r="E17" s="4">
        <v>64</v>
      </c>
      <c r="F17" s="9">
        <f t="shared" si="1"/>
        <v>0.29371271225332718</v>
      </c>
      <c r="G17" s="4">
        <v>10</v>
      </c>
      <c r="H17" s="9">
        <f t="shared" si="2"/>
        <v>0.17418568193694478</v>
      </c>
      <c r="I17" s="4">
        <v>4</v>
      </c>
      <c r="J17" s="19">
        <f t="shared" si="3"/>
        <v>3.8095238095238098</v>
      </c>
    </row>
    <row r="18" spans="1:10" x14ac:dyDescent="0.25">
      <c r="A18" s="21" t="s">
        <v>18</v>
      </c>
      <c r="B18" s="4">
        <v>31</v>
      </c>
      <c r="C18" s="5">
        <f t="shared" si="0"/>
        <v>0.11217252858590245</v>
      </c>
      <c r="D18" s="8">
        <f>D17+0.1</f>
        <v>99.782240555796776</v>
      </c>
      <c r="E18" s="4">
        <v>24</v>
      </c>
      <c r="F18" s="9">
        <f t="shared" si="1"/>
        <v>0.11014226709499771</v>
      </c>
      <c r="G18" s="4">
        <v>4</v>
      </c>
      <c r="H18" s="9">
        <f t="shared" si="2"/>
        <v>6.9674272774777918E-2</v>
      </c>
      <c r="I18" s="4">
        <v>3</v>
      </c>
      <c r="J18" s="19">
        <f t="shared" si="3"/>
        <v>2.8571428571428572</v>
      </c>
    </row>
    <row r="19" spans="1:10" x14ac:dyDescent="0.25">
      <c r="A19" s="21" t="s">
        <v>19</v>
      </c>
      <c r="B19" s="4">
        <v>33</v>
      </c>
      <c r="C19" s="5">
        <f t="shared" si="0"/>
        <v>0.11940946591402518</v>
      </c>
      <c r="D19" s="8">
        <f>D18+0.1</f>
        <v>99.88224055579677</v>
      </c>
      <c r="E19" s="4">
        <v>27</v>
      </c>
      <c r="F19" s="9">
        <f t="shared" si="1"/>
        <v>0.12391005048187242</v>
      </c>
      <c r="G19" s="4">
        <v>2</v>
      </c>
      <c r="H19" s="9">
        <f t="shared" si="2"/>
        <v>3.4837136387388959E-2</v>
      </c>
      <c r="I19" s="4">
        <v>4</v>
      </c>
      <c r="J19" s="19">
        <f t="shared" si="3"/>
        <v>3.8095238095238098</v>
      </c>
    </row>
    <row r="20" spans="1:10" ht="15.75" thickBot="1" x14ac:dyDescent="0.3">
      <c r="A20" s="22" t="s">
        <v>20</v>
      </c>
      <c r="B20" s="10">
        <v>16</v>
      </c>
      <c r="C20" s="11">
        <f t="shared" si="0"/>
        <v>5.7895498624981903E-2</v>
      </c>
      <c r="D20" s="12">
        <f>D19+0.1</f>
        <v>99.982240555796764</v>
      </c>
      <c r="E20" s="10">
        <v>8</v>
      </c>
      <c r="F20" s="17">
        <f t="shared" si="1"/>
        <v>3.6714089031665897E-2</v>
      </c>
      <c r="G20" s="10">
        <v>0</v>
      </c>
      <c r="H20" s="17">
        <f t="shared" si="2"/>
        <v>0</v>
      </c>
      <c r="I20" s="10">
        <v>8</v>
      </c>
      <c r="J20" s="17">
        <f t="shared" si="3"/>
        <v>7.6190476190476195</v>
      </c>
    </row>
    <row r="21" spans="1:10" ht="20.25" customHeight="1" thickBot="1" x14ac:dyDescent="0.3">
      <c r="A21" s="15" t="s">
        <v>21</v>
      </c>
      <c r="B21" s="13">
        <f>SUM(B7:B20)</f>
        <v>27636</v>
      </c>
      <c r="C21" s="26">
        <f t="shared" si="0"/>
        <v>100</v>
      </c>
      <c r="D21" s="25" t="s">
        <v>28</v>
      </c>
      <c r="E21" s="13">
        <f>SUM(E7:E20)</f>
        <v>21790</v>
      </c>
      <c r="F21" s="14">
        <f t="shared" si="1"/>
        <v>100</v>
      </c>
      <c r="G21" s="13">
        <f>SUM(G7:G20)</f>
        <v>5741</v>
      </c>
      <c r="H21" s="14">
        <f t="shared" si="2"/>
        <v>100</v>
      </c>
      <c r="I21" s="13">
        <f>SUM(I7:I20)</f>
        <v>105</v>
      </c>
      <c r="J21" s="14">
        <f t="shared" si="3"/>
        <v>100</v>
      </c>
    </row>
    <row r="23" spans="1:10" x14ac:dyDescent="0.25">
      <c r="A23" s="27" t="s">
        <v>25</v>
      </c>
      <c r="B23" s="27"/>
      <c r="C23" s="27"/>
      <c r="D23" s="27"/>
      <c r="E23" s="27"/>
    </row>
    <row r="24" spans="1:10" x14ac:dyDescent="0.25">
      <c r="A24" s="27" t="s">
        <v>26</v>
      </c>
      <c r="B24" s="27"/>
      <c r="C24" s="27"/>
      <c r="D24" s="27"/>
      <c r="E24" s="27"/>
    </row>
  </sheetData>
  <mergeCells count="10">
    <mergeCell ref="A23:E23"/>
    <mergeCell ref="A24:E24"/>
    <mergeCell ref="A2:J2"/>
    <mergeCell ref="A5:A6"/>
    <mergeCell ref="B5:D5"/>
    <mergeCell ref="E5:F5"/>
    <mergeCell ref="G5:H5"/>
    <mergeCell ref="I5:J5"/>
    <mergeCell ref="H4:J4"/>
    <mergeCell ref="A1:J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2012-10-24T06:47:59Z</dcterms:modified>
</cp:coreProperties>
</file>